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H39" i="2"/>
  <c r="G8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4" i="2"/>
  <c r="H35" i="2"/>
  <c r="H12" i="2" l="1"/>
  <c r="H28" i="2"/>
  <c r="G21" i="2"/>
  <c r="H20" i="2"/>
  <c r="G31" i="2"/>
  <c r="H27" i="2"/>
  <c r="H26" i="2"/>
  <c r="G7" i="2"/>
  <c r="H25" i="2"/>
  <c r="H17" i="2"/>
  <c r="H9" i="2"/>
  <c r="G26" i="2"/>
  <c r="G25" i="2"/>
  <c r="H32" i="2"/>
  <c r="H24" i="2"/>
  <c r="H16" i="2"/>
  <c r="H8" i="2"/>
  <c r="H4" i="2"/>
  <c r="H11" i="2"/>
  <c r="G33" i="2"/>
  <c r="H18" i="2"/>
  <c r="H33" i="2"/>
  <c r="G9" i="2"/>
  <c r="H23" i="2"/>
  <c r="H7" i="2"/>
  <c r="G13" i="2"/>
  <c r="G4" i="2"/>
  <c r="H30" i="2"/>
  <c r="H22" i="2"/>
  <c r="H14" i="2"/>
  <c r="H6" i="2"/>
  <c r="H19" i="2"/>
  <c r="H34" i="2"/>
  <c r="G30" i="2"/>
  <c r="G16" i="2"/>
  <c r="H31" i="2"/>
  <c r="H15" i="2"/>
  <c r="G15" i="2"/>
  <c r="G6" i="2"/>
  <c r="H29" i="2"/>
  <c r="H21" i="2"/>
  <c r="H13" i="2"/>
  <c r="H5" i="2"/>
  <c r="G10" i="2"/>
  <c r="H10" i="2"/>
  <c r="G12" i="2"/>
  <c r="F35" i="2"/>
  <c r="G5" i="2"/>
  <c r="G22" i="2"/>
  <c r="G18" i="2"/>
  <c r="G32" i="2"/>
  <c r="G20" i="2"/>
  <c r="G34" i="2"/>
  <c r="G11" i="2"/>
  <c r="G14" i="2"/>
  <c r="G27" i="2"/>
  <c r="G28" i="2"/>
  <c r="G23" i="2"/>
  <c r="G29" i="2"/>
  <c r="G17" i="2"/>
  <c r="G24" i="2"/>
  <c r="G19" i="2"/>
  <c r="G35" i="2" l="1"/>
</calcChain>
</file>

<file path=xl/sharedStrings.xml><?xml version="1.0" encoding="utf-8"?>
<sst xmlns="http://schemas.openxmlformats.org/spreadsheetml/2006/main" count="52" uniqueCount="20">
  <si>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</si>
  <si>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</si>
  <si>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</si>
  <si>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</si>
  <si>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</si>
  <si>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</si>
  <si>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</si>
  <si>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</si>
  <si>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</si>
  <si>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</si>
  <si>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</si>
  <si>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</si>
  <si>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</si>
  <si>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</si>
  <si>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</si>
  <si>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</si>
  <si>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</si>
  <si>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</si>
  <si>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</si>
  <si>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пр-т Славы, 34, расчетный период с 24.03.2026 по 04.04.2026г.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</si>
</sst>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selection activeCell="H38" sqref="H38"/>
    </sheetView>
  </sheetViews>
  <sheetFormatPr defaultRowHeight="15" x14ac:dyDescent="0.25"/>
  <cols>
    <col min="6" max="6" width="11.7109375" customWidth="1"/>
    <col min="7" max="7" width="11.5703125" customWidth="1"/>
    <col min="8" max="8" width="12.7109375" customWidth="1"/>
    <col min="13" max="13" width="17.85546875" customWidth="1"/>
  </cols>
  <sheetData>
    <row r="1" spans="1:10" x14ac:dyDescent="0.25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>
        <v>0</v>
      </c>
    </row>
    <row r="3" spans="1:1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2" t="s">
        <v>5</v>
      </c>
      <c r="G3" s="2" t="s">
        <v>6</v>
      </c>
      <c r="H3" s="4" t="s">
        <v>7</v>
      </c>
      <c r="I3" s="1" t="s">
        <v>8</v>
      </c>
      <c r="J3" s="1" t="s">
        <v>9</v>
      </c>
    </row>
    <row r="4" spans="1:10" x14ac:dyDescent="0.25">
      <c r="A4" s="3">
        <v>5913</v>
      </c>
      <c r="B4" s="3">
        <v>34</v>
      </c>
      <c r="C4" s="3">
        <v>11</v>
      </c>
      <c r="D4" s="3">
        <v>4</v>
      </c>
      <c r="E4" s="3">
        <v>2026</v>
      </c>
      <c r="F4" s="3">
        <f>$H$37/SUM($H$40+$H$38)*I4</f>
        <v>0.15724802778254157</v>
      </c>
      <c r="G4" s="3">
        <f>I4*SUM($H$37-$H$39)/$H$40</f>
        <v>3.0904283303489322E-2</v>
      </c>
      <c r="H4" s="3">
        <f>F4+I4*SUM($H$37-$H$39)/$H$40</f>
        <v>0.18815231108603089</v>
      </c>
      <c r="I4" s="3">
        <v>58.3</v>
      </c>
      <c r="J4" s="3" t="s">
        <v>10</v>
      </c>
    </row>
    <row r="5" spans="1:10" x14ac:dyDescent="0.25">
      <c r="A5" s="3">
        <v>5913</v>
      </c>
      <c r="B5" s="3">
        <v>34</v>
      </c>
      <c r="C5" s="3">
        <v>21</v>
      </c>
      <c r="D5" s="3">
        <f>D4</f>
        <v>4</v>
      </c>
      <c r="E5" s="3">
        <f>(E4)</f>
        <v>2026</v>
      </c>
      <c r="F5" s="3">
        <f t="shared" ref="F5:F34" si="0">$H$37/SUM($H$40+$H$38)*I5</f>
        <v>0.1882660778597153</v>
      </c>
      <c r="G5" s="3">
        <f t="shared" ref="G5:G34" si="1">I5*SUM($H$37-$H$39)/$H$40</f>
        <v>3.7000325464554965E-2</v>
      </c>
      <c r="H5" s="3">
        <f t="shared" ref="H5:H34" si="2">F5+I5*SUM($H$37-$H$39)/$H$40</f>
        <v>0.22526640332427028</v>
      </c>
      <c r="I5" s="3">
        <v>69.8</v>
      </c>
      <c r="J5" s="3" t="s">
        <v>10</v>
      </c>
    </row>
    <row r="6" spans="1:10" x14ac:dyDescent="0.25">
      <c r="A6" s="3">
        <v>5913</v>
      </c>
      <c r="B6" s="3">
        <v>34</v>
      </c>
      <c r="C6" s="3">
        <v>31</v>
      </c>
      <c r="D6" s="3">
        <f t="shared" ref="D6:D34" si="3">D5</f>
        <v>4</v>
      </c>
      <c r="E6" s="3">
        <f t="shared" ref="E6:E34" si="4">(E5)</f>
        <v>2026</v>
      </c>
      <c r="F6" s="3">
        <f t="shared" si="0"/>
        <v>0.17073413651174754</v>
      </c>
      <c r="G6" s="3">
        <f t="shared" si="1"/>
        <v>3.355473641699612E-2</v>
      </c>
      <c r="H6" s="3">
        <f t="shared" si="2"/>
        <v>0.20428887292874365</v>
      </c>
      <c r="I6" s="3">
        <v>63.3</v>
      </c>
      <c r="J6" s="3" t="s">
        <v>10</v>
      </c>
    </row>
    <row r="7" spans="1:10" x14ac:dyDescent="0.25">
      <c r="A7" s="3">
        <v>5913</v>
      </c>
      <c r="B7" s="3">
        <v>34</v>
      </c>
      <c r="C7" s="3">
        <v>41</v>
      </c>
      <c r="D7" s="3">
        <f t="shared" si="3"/>
        <v>4</v>
      </c>
      <c r="E7" s="3">
        <f t="shared" si="4"/>
        <v>2026</v>
      </c>
      <c r="F7" s="3">
        <f t="shared" si="0"/>
        <v>0.11732914594409193</v>
      </c>
      <c r="G7" s="3">
        <f t="shared" si="1"/>
        <v>2.3058942087509186E-2</v>
      </c>
      <c r="H7" s="3">
        <f t="shared" si="2"/>
        <v>0.1403880880316011</v>
      </c>
      <c r="I7" s="3">
        <v>43.5</v>
      </c>
      <c r="J7" s="3" t="s">
        <v>10</v>
      </c>
    </row>
    <row r="8" spans="1:10" x14ac:dyDescent="0.25">
      <c r="A8" s="3">
        <v>5913</v>
      </c>
      <c r="B8" s="3">
        <v>34</v>
      </c>
      <c r="C8" s="3">
        <v>51</v>
      </c>
      <c r="D8" s="3">
        <f t="shared" si="3"/>
        <v>4</v>
      </c>
      <c r="E8" s="3">
        <f t="shared" si="4"/>
        <v>2026</v>
      </c>
      <c r="F8" s="3">
        <f t="shared" si="0"/>
        <v>0.23007301492025381</v>
      </c>
      <c r="G8" s="3">
        <f t="shared" si="1"/>
        <v>4.521673011642606E-2</v>
      </c>
      <c r="H8" s="3">
        <f t="shared" si="2"/>
        <v>0.27528974503667986</v>
      </c>
      <c r="I8" s="3">
        <v>85.3</v>
      </c>
      <c r="J8" s="3" t="s">
        <v>10</v>
      </c>
    </row>
    <row r="9" spans="1:10" x14ac:dyDescent="0.25">
      <c r="A9" s="3">
        <v>5913</v>
      </c>
      <c r="B9" s="3">
        <v>34</v>
      </c>
      <c r="C9" s="3">
        <v>61</v>
      </c>
      <c r="D9" s="3">
        <f t="shared" si="3"/>
        <v>4</v>
      </c>
      <c r="E9" s="3">
        <f t="shared" si="4"/>
        <v>2026</v>
      </c>
      <c r="F9" s="3">
        <f t="shared" si="0"/>
        <v>0.15859663865546217</v>
      </c>
      <c r="G9" s="3">
        <f t="shared" si="1"/>
        <v>3.1169328614840001E-2</v>
      </c>
      <c r="H9" s="3">
        <f t="shared" si="2"/>
        <v>0.18976596727030218</v>
      </c>
      <c r="I9" s="3">
        <v>58.8</v>
      </c>
      <c r="J9" s="3" t="s">
        <v>10</v>
      </c>
    </row>
    <row r="10" spans="1:10" x14ac:dyDescent="0.25">
      <c r="A10" s="3">
        <v>5913</v>
      </c>
      <c r="B10" s="3">
        <v>34</v>
      </c>
      <c r="C10" s="3">
        <v>71</v>
      </c>
      <c r="D10" s="3">
        <f t="shared" si="3"/>
        <v>4</v>
      </c>
      <c r="E10" s="3">
        <f t="shared" si="4"/>
        <v>2026</v>
      </c>
      <c r="F10" s="3">
        <f t="shared" si="0"/>
        <v>0.1882660778597153</v>
      </c>
      <c r="G10" s="3">
        <f t="shared" si="1"/>
        <v>3.7000325464554965E-2</v>
      </c>
      <c r="H10" s="3">
        <f t="shared" si="2"/>
        <v>0.22526640332427028</v>
      </c>
      <c r="I10" s="3">
        <v>69.8</v>
      </c>
      <c r="J10" s="3" t="s">
        <v>10</v>
      </c>
    </row>
    <row r="11" spans="1:10" x14ac:dyDescent="0.25">
      <c r="A11" s="3">
        <v>5913</v>
      </c>
      <c r="B11" s="3">
        <v>34</v>
      </c>
      <c r="C11" s="3">
        <v>81</v>
      </c>
      <c r="D11" s="3">
        <f t="shared" si="3"/>
        <v>4</v>
      </c>
      <c r="E11" s="3">
        <f t="shared" si="4"/>
        <v>2026</v>
      </c>
      <c r="F11" s="3">
        <f t="shared" si="0"/>
        <v>0.17019469216257932</v>
      </c>
      <c r="G11" s="3">
        <f t="shared" si="1"/>
        <v>3.3448718292455853E-2</v>
      </c>
      <c r="H11" s="3">
        <f t="shared" si="2"/>
        <v>0.20364341045503517</v>
      </c>
      <c r="I11" s="3">
        <v>63.1</v>
      </c>
      <c r="J11" s="3" t="s">
        <v>10</v>
      </c>
    </row>
    <row r="12" spans="1:10" x14ac:dyDescent="0.25">
      <c r="A12" s="3">
        <v>5913</v>
      </c>
      <c r="B12" s="3">
        <v>34</v>
      </c>
      <c r="C12" s="3">
        <v>91</v>
      </c>
      <c r="D12" s="3">
        <f t="shared" si="3"/>
        <v>4</v>
      </c>
      <c r="E12" s="3">
        <f t="shared" si="4"/>
        <v>2026</v>
      </c>
      <c r="F12" s="3">
        <f t="shared" si="0"/>
        <v>0.11786859029326016</v>
      </c>
      <c r="G12" s="3">
        <f t="shared" si="1"/>
        <v>2.3164960212049456E-2</v>
      </c>
      <c r="H12" s="3">
        <f t="shared" si="2"/>
        <v>0.14103355050530961</v>
      </c>
      <c r="I12" s="3">
        <v>43.7</v>
      </c>
      <c r="J12" s="3" t="s">
        <v>10</v>
      </c>
    </row>
    <row r="13" spans="1:10" x14ac:dyDescent="0.25">
      <c r="A13" s="3">
        <v>5913</v>
      </c>
      <c r="B13" s="3">
        <v>34</v>
      </c>
      <c r="C13" s="3">
        <v>101</v>
      </c>
      <c r="D13" s="3">
        <f t="shared" si="3"/>
        <v>4</v>
      </c>
      <c r="E13" s="3">
        <f t="shared" si="4"/>
        <v>2026</v>
      </c>
      <c r="F13" s="3">
        <f t="shared" si="0"/>
        <v>0.23034273709483793</v>
      </c>
      <c r="G13" s="3">
        <f t="shared" si="1"/>
        <v>4.52697391786962E-2</v>
      </c>
      <c r="H13" s="3">
        <f t="shared" si="2"/>
        <v>0.27561247627353413</v>
      </c>
      <c r="I13" s="3">
        <v>85.4</v>
      </c>
      <c r="J13" s="3" t="s">
        <v>10</v>
      </c>
    </row>
    <row r="14" spans="1:10" x14ac:dyDescent="0.25">
      <c r="A14" s="3">
        <v>5913</v>
      </c>
      <c r="B14" s="3">
        <v>34</v>
      </c>
      <c r="C14" s="3">
        <v>111</v>
      </c>
      <c r="D14" s="3">
        <f t="shared" si="3"/>
        <v>4</v>
      </c>
      <c r="E14" s="3">
        <f t="shared" si="4"/>
        <v>2026</v>
      </c>
      <c r="F14" s="3">
        <f t="shared" si="0"/>
        <v>0.15940580517921454</v>
      </c>
      <c r="G14" s="3">
        <f t="shared" si="1"/>
        <v>3.1328355801650408E-2</v>
      </c>
      <c r="H14" s="3">
        <f t="shared" si="2"/>
        <v>0.19073416098086496</v>
      </c>
      <c r="I14" s="3">
        <v>59.1</v>
      </c>
      <c r="J14" s="3" t="s">
        <v>10</v>
      </c>
    </row>
    <row r="15" spans="1:10" x14ac:dyDescent="0.25">
      <c r="A15" s="3">
        <v>5913</v>
      </c>
      <c r="B15" s="3">
        <v>34</v>
      </c>
      <c r="C15" s="3">
        <v>121</v>
      </c>
      <c r="D15" s="3">
        <f t="shared" si="3"/>
        <v>4</v>
      </c>
      <c r="E15" s="3">
        <f t="shared" si="4"/>
        <v>2026</v>
      </c>
      <c r="F15" s="3">
        <f t="shared" si="0"/>
        <v>0.18988441090722005</v>
      </c>
      <c r="G15" s="3">
        <f t="shared" si="1"/>
        <v>3.7318379838175791E-2</v>
      </c>
      <c r="H15" s="3">
        <f t="shared" si="2"/>
        <v>0.22720279074539584</v>
      </c>
      <c r="I15" s="3">
        <v>70.400000000000006</v>
      </c>
      <c r="J15" s="3" t="s">
        <v>10</v>
      </c>
    </row>
    <row r="16" spans="1:10" x14ac:dyDescent="0.25">
      <c r="A16" s="3">
        <v>5913</v>
      </c>
      <c r="B16" s="3">
        <v>34</v>
      </c>
      <c r="C16" s="3">
        <v>131</v>
      </c>
      <c r="D16" s="3">
        <f t="shared" si="3"/>
        <v>4</v>
      </c>
      <c r="E16" s="3">
        <f t="shared" si="4"/>
        <v>2026</v>
      </c>
      <c r="F16" s="3">
        <f t="shared" si="0"/>
        <v>0.17019469216257932</v>
      </c>
      <c r="G16" s="3">
        <f t="shared" si="1"/>
        <v>3.3448718292455853E-2</v>
      </c>
      <c r="H16" s="3">
        <f t="shared" si="2"/>
        <v>0.20364341045503517</v>
      </c>
      <c r="I16" s="3">
        <v>63.1</v>
      </c>
      <c r="J16" s="3" t="s">
        <v>10</v>
      </c>
    </row>
    <row r="17" spans="1:10" x14ac:dyDescent="0.25">
      <c r="A17" s="3">
        <v>5913</v>
      </c>
      <c r="B17" s="3">
        <v>34</v>
      </c>
      <c r="C17" s="3">
        <v>141</v>
      </c>
      <c r="D17" s="3">
        <f t="shared" si="3"/>
        <v>4</v>
      </c>
      <c r="E17" s="3">
        <f t="shared" si="4"/>
        <v>2026</v>
      </c>
      <c r="F17" s="3">
        <f t="shared" si="0"/>
        <v>0.11732914594409193</v>
      </c>
      <c r="G17" s="3">
        <f t="shared" si="1"/>
        <v>2.3058942087509186E-2</v>
      </c>
      <c r="H17" s="3">
        <f t="shared" si="2"/>
        <v>0.1403880880316011</v>
      </c>
      <c r="I17" s="3">
        <v>43.5</v>
      </c>
      <c r="J17" s="3" t="s">
        <v>10</v>
      </c>
    </row>
    <row r="18" spans="1:10" x14ac:dyDescent="0.25">
      <c r="A18" s="3">
        <v>5913</v>
      </c>
      <c r="B18" s="3">
        <v>34</v>
      </c>
      <c r="C18" s="3">
        <v>151</v>
      </c>
      <c r="D18" s="3">
        <f t="shared" si="3"/>
        <v>4</v>
      </c>
      <c r="E18" s="3">
        <f t="shared" si="4"/>
        <v>2026</v>
      </c>
      <c r="F18" s="3">
        <f t="shared" si="0"/>
        <v>0.23088218144400616</v>
      </c>
      <c r="G18" s="3">
        <f t="shared" si="1"/>
        <v>4.5375757303236466E-2</v>
      </c>
      <c r="H18" s="3">
        <f t="shared" si="2"/>
        <v>0.27625793874724264</v>
      </c>
      <c r="I18" s="3">
        <v>85.6</v>
      </c>
      <c r="J18" s="3" t="s">
        <v>10</v>
      </c>
    </row>
    <row r="19" spans="1:10" x14ac:dyDescent="0.25">
      <c r="A19" s="3">
        <v>5913</v>
      </c>
      <c r="B19" s="3">
        <v>34</v>
      </c>
      <c r="C19" s="3">
        <v>161</v>
      </c>
      <c r="D19" s="3">
        <f t="shared" si="3"/>
        <v>4</v>
      </c>
      <c r="E19" s="3">
        <f t="shared" si="4"/>
        <v>2026</v>
      </c>
      <c r="F19" s="3">
        <f t="shared" si="0"/>
        <v>0.15886636083004629</v>
      </c>
      <c r="G19" s="3">
        <f t="shared" si="1"/>
        <v>3.1222337677110138E-2</v>
      </c>
      <c r="H19" s="3">
        <f t="shared" si="2"/>
        <v>0.19008869850715643</v>
      </c>
      <c r="I19" s="3">
        <v>58.9</v>
      </c>
      <c r="J19" s="3" t="s">
        <v>10</v>
      </c>
    </row>
    <row r="20" spans="1:10" x14ac:dyDescent="0.25">
      <c r="A20" s="3">
        <v>5913</v>
      </c>
      <c r="B20" s="3">
        <v>34</v>
      </c>
      <c r="C20" s="3">
        <v>171</v>
      </c>
      <c r="D20" s="3">
        <f t="shared" si="3"/>
        <v>4</v>
      </c>
      <c r="E20" s="3">
        <f t="shared" si="4"/>
        <v>2026</v>
      </c>
      <c r="F20" s="3">
        <f t="shared" si="0"/>
        <v>0.19015413308180415</v>
      </c>
      <c r="G20" s="3">
        <f t="shared" si="1"/>
        <v>3.7371388900445925E-2</v>
      </c>
      <c r="H20" s="3">
        <f t="shared" si="2"/>
        <v>0.22752552198225007</v>
      </c>
      <c r="I20" s="3">
        <v>70.5</v>
      </c>
      <c r="J20" s="3" t="s">
        <v>10</v>
      </c>
    </row>
    <row r="21" spans="1:10" x14ac:dyDescent="0.25">
      <c r="A21" s="3">
        <v>5913</v>
      </c>
      <c r="B21" s="3">
        <v>34</v>
      </c>
      <c r="C21" s="3">
        <v>181</v>
      </c>
      <c r="D21" s="3">
        <f t="shared" si="3"/>
        <v>4</v>
      </c>
      <c r="E21" s="3">
        <f t="shared" si="4"/>
        <v>2026</v>
      </c>
      <c r="F21" s="3">
        <f t="shared" si="0"/>
        <v>0.16938552563882694</v>
      </c>
      <c r="G21" s="3">
        <f t="shared" si="1"/>
        <v>3.3289691105645447E-2</v>
      </c>
      <c r="H21" s="3">
        <f t="shared" si="2"/>
        <v>0.20267521674447239</v>
      </c>
      <c r="I21" s="3">
        <v>62.8</v>
      </c>
      <c r="J21" s="3" t="s">
        <v>10</v>
      </c>
    </row>
    <row r="22" spans="1:10" x14ac:dyDescent="0.25">
      <c r="A22" s="3">
        <v>5913</v>
      </c>
      <c r="B22" s="3">
        <v>34</v>
      </c>
      <c r="C22" s="3">
        <v>191</v>
      </c>
      <c r="D22" s="3">
        <f t="shared" si="3"/>
        <v>4</v>
      </c>
      <c r="E22" s="3">
        <f t="shared" si="4"/>
        <v>2026</v>
      </c>
      <c r="F22" s="3">
        <f t="shared" si="0"/>
        <v>0.11786859029326016</v>
      </c>
      <c r="G22" s="3">
        <f t="shared" si="1"/>
        <v>2.3164960212049456E-2</v>
      </c>
      <c r="H22" s="3">
        <f t="shared" si="2"/>
        <v>0.14103355050530961</v>
      </c>
      <c r="I22" s="3">
        <v>43.7</v>
      </c>
      <c r="J22" s="3" t="s">
        <v>10</v>
      </c>
    </row>
    <row r="23" spans="1:10" x14ac:dyDescent="0.25">
      <c r="A23" s="3">
        <v>5913</v>
      </c>
      <c r="B23" s="3">
        <v>34</v>
      </c>
      <c r="C23" s="3">
        <v>201</v>
      </c>
      <c r="D23" s="3">
        <f t="shared" si="3"/>
        <v>4</v>
      </c>
      <c r="E23" s="3">
        <f t="shared" si="4"/>
        <v>2026</v>
      </c>
      <c r="F23" s="3">
        <f t="shared" si="0"/>
        <v>0.23034273709483793</v>
      </c>
      <c r="G23" s="3">
        <f t="shared" si="1"/>
        <v>4.52697391786962E-2</v>
      </c>
      <c r="H23" s="3">
        <f t="shared" si="2"/>
        <v>0.27561247627353413</v>
      </c>
      <c r="I23" s="3">
        <v>85.4</v>
      </c>
      <c r="J23" s="3" t="s">
        <v>10</v>
      </c>
    </row>
    <row r="24" spans="1:10" x14ac:dyDescent="0.25">
      <c r="A24" s="3">
        <v>5913</v>
      </c>
      <c r="B24" s="3">
        <v>34</v>
      </c>
      <c r="C24" s="3">
        <v>211</v>
      </c>
      <c r="D24" s="3">
        <f t="shared" si="3"/>
        <v>4</v>
      </c>
      <c r="E24" s="3">
        <f t="shared" si="4"/>
        <v>2026</v>
      </c>
      <c r="F24" s="3">
        <f t="shared" si="0"/>
        <v>0.15832691648087807</v>
      </c>
      <c r="G24" s="3">
        <f t="shared" si="1"/>
        <v>3.1116319552569868E-2</v>
      </c>
      <c r="H24" s="3">
        <f t="shared" si="2"/>
        <v>0.18944323603344793</v>
      </c>
      <c r="I24" s="3">
        <v>58.7</v>
      </c>
      <c r="J24" s="3" t="s">
        <v>10</v>
      </c>
    </row>
    <row r="25" spans="1:10" x14ac:dyDescent="0.25">
      <c r="A25" s="3">
        <v>5913</v>
      </c>
      <c r="B25" s="3">
        <v>34</v>
      </c>
      <c r="C25" s="3">
        <v>221</v>
      </c>
      <c r="D25" s="3">
        <f t="shared" si="3"/>
        <v>4</v>
      </c>
      <c r="E25" s="3">
        <f t="shared" si="4"/>
        <v>2026</v>
      </c>
      <c r="F25" s="3">
        <f t="shared" si="0"/>
        <v>0.18988441090722005</v>
      </c>
      <c r="G25" s="3">
        <f t="shared" si="1"/>
        <v>3.7318379838175791E-2</v>
      </c>
      <c r="H25" s="3">
        <f t="shared" si="2"/>
        <v>0.22720279074539584</v>
      </c>
      <c r="I25" s="3">
        <v>70.400000000000006</v>
      </c>
      <c r="J25" s="3" t="s">
        <v>10</v>
      </c>
    </row>
    <row r="26" spans="1:10" x14ac:dyDescent="0.25">
      <c r="A26" s="3">
        <v>5913</v>
      </c>
      <c r="B26" s="3">
        <v>34</v>
      </c>
      <c r="C26" s="3">
        <v>231</v>
      </c>
      <c r="D26" s="3">
        <f t="shared" si="3"/>
        <v>4</v>
      </c>
      <c r="E26" s="3">
        <f t="shared" si="4"/>
        <v>2026</v>
      </c>
      <c r="F26" s="3">
        <f t="shared" si="0"/>
        <v>0.16965524781341107</v>
      </c>
      <c r="G26" s="3">
        <f t="shared" si="1"/>
        <v>3.3342700167915587E-2</v>
      </c>
      <c r="H26" s="3">
        <f t="shared" si="2"/>
        <v>0.20299794798132664</v>
      </c>
      <c r="I26" s="3">
        <v>62.9</v>
      </c>
      <c r="J26" s="3" t="s">
        <v>10</v>
      </c>
    </row>
    <row r="27" spans="1:10" x14ac:dyDescent="0.25">
      <c r="A27" s="3">
        <v>5913</v>
      </c>
      <c r="B27" s="3">
        <v>34</v>
      </c>
      <c r="C27" s="3">
        <v>241</v>
      </c>
      <c r="D27" s="3">
        <f t="shared" si="3"/>
        <v>4</v>
      </c>
      <c r="E27" s="3">
        <f t="shared" si="4"/>
        <v>2026</v>
      </c>
      <c r="F27" s="3">
        <f t="shared" si="0"/>
        <v>0.1170594237695078</v>
      </c>
      <c r="G27" s="3">
        <f t="shared" si="1"/>
        <v>2.300593302523905E-2</v>
      </c>
      <c r="H27" s="3">
        <f t="shared" si="2"/>
        <v>0.14006535679474685</v>
      </c>
      <c r="I27" s="3">
        <v>43.4</v>
      </c>
      <c r="J27" s="3" t="s">
        <v>10</v>
      </c>
    </row>
    <row r="28" spans="1:10" x14ac:dyDescent="0.25">
      <c r="A28" s="3">
        <v>5913</v>
      </c>
      <c r="B28" s="3">
        <v>34</v>
      </c>
      <c r="C28" s="3">
        <v>251</v>
      </c>
      <c r="D28" s="3">
        <f t="shared" si="3"/>
        <v>4</v>
      </c>
      <c r="E28" s="3">
        <f t="shared" si="4"/>
        <v>2026</v>
      </c>
      <c r="F28" s="3">
        <f t="shared" si="0"/>
        <v>0.23034273709483793</v>
      </c>
      <c r="G28" s="3">
        <f t="shared" si="1"/>
        <v>4.52697391786962E-2</v>
      </c>
      <c r="H28" s="3">
        <f t="shared" si="2"/>
        <v>0.27561247627353413</v>
      </c>
      <c r="I28" s="3">
        <v>85.4</v>
      </c>
      <c r="J28" s="3" t="s">
        <v>10</v>
      </c>
    </row>
    <row r="29" spans="1:10" x14ac:dyDescent="0.25">
      <c r="A29" s="3">
        <v>5913</v>
      </c>
      <c r="B29" s="3">
        <v>34</v>
      </c>
      <c r="C29" s="3">
        <v>261</v>
      </c>
      <c r="D29" s="3">
        <f t="shared" si="3"/>
        <v>4</v>
      </c>
      <c r="E29" s="3">
        <f t="shared" si="4"/>
        <v>2026</v>
      </c>
      <c r="F29" s="3">
        <f t="shared" si="0"/>
        <v>0.11328331332533013</v>
      </c>
      <c r="G29" s="3">
        <f t="shared" si="1"/>
        <v>2.2263806153457147E-2</v>
      </c>
      <c r="H29" s="3">
        <f t="shared" si="2"/>
        <v>0.13554711947878728</v>
      </c>
      <c r="I29" s="3">
        <v>42</v>
      </c>
      <c r="J29" s="3" t="s">
        <v>10</v>
      </c>
    </row>
    <row r="30" spans="1:10" x14ac:dyDescent="0.25">
      <c r="A30" s="3">
        <v>5913</v>
      </c>
      <c r="B30" s="3">
        <v>34</v>
      </c>
      <c r="C30" s="3">
        <v>271</v>
      </c>
      <c r="D30" s="3">
        <f t="shared" si="3"/>
        <v>4</v>
      </c>
      <c r="E30" s="3">
        <f t="shared" si="4"/>
        <v>2026</v>
      </c>
      <c r="F30" s="3">
        <f t="shared" si="0"/>
        <v>0.11786859029326016</v>
      </c>
      <c r="G30" s="3">
        <f t="shared" si="1"/>
        <v>2.3164960212049456E-2</v>
      </c>
      <c r="H30" s="3">
        <f t="shared" si="2"/>
        <v>0.14103355050530961</v>
      </c>
      <c r="I30" s="3">
        <v>43.7</v>
      </c>
      <c r="J30" s="3" t="s">
        <v>10</v>
      </c>
    </row>
    <row r="31" spans="1:10" x14ac:dyDescent="0.25">
      <c r="A31" s="3">
        <v>5913</v>
      </c>
      <c r="B31" s="3">
        <v>34</v>
      </c>
      <c r="C31" s="3">
        <v>281</v>
      </c>
      <c r="D31" s="3">
        <f t="shared" si="3"/>
        <v>4</v>
      </c>
      <c r="E31" s="3">
        <f t="shared" si="4"/>
        <v>2026</v>
      </c>
      <c r="F31" s="3">
        <f t="shared" si="0"/>
        <v>0.23061245926942206</v>
      </c>
      <c r="G31" s="3">
        <f t="shared" si="1"/>
        <v>4.5322748240966333E-2</v>
      </c>
      <c r="H31" s="3">
        <f t="shared" si="2"/>
        <v>0.27593520751038841</v>
      </c>
      <c r="I31" s="3">
        <v>85.5</v>
      </c>
      <c r="J31" s="3" t="s">
        <v>10</v>
      </c>
    </row>
    <row r="32" spans="1:10" x14ac:dyDescent="0.25">
      <c r="A32" s="3">
        <v>5913</v>
      </c>
      <c r="B32" s="3">
        <v>34</v>
      </c>
      <c r="C32" s="3">
        <v>291</v>
      </c>
      <c r="D32" s="3">
        <f t="shared" si="3"/>
        <v>4</v>
      </c>
      <c r="E32" s="3">
        <f t="shared" si="4"/>
        <v>2026</v>
      </c>
      <c r="F32" s="3">
        <f t="shared" si="0"/>
        <v>0.11759886811867605</v>
      </c>
      <c r="G32" s="3">
        <f t="shared" si="1"/>
        <v>2.3111951149779323E-2</v>
      </c>
      <c r="H32" s="3">
        <f t="shared" si="2"/>
        <v>0.14071081926845538</v>
      </c>
      <c r="I32" s="3">
        <v>43.6</v>
      </c>
      <c r="J32" s="3" t="s">
        <v>10</v>
      </c>
    </row>
    <row r="33" spans="1:10" x14ac:dyDescent="0.25">
      <c r="A33" s="3">
        <v>5913</v>
      </c>
      <c r="B33" s="3">
        <v>34</v>
      </c>
      <c r="C33" s="3">
        <v>301</v>
      </c>
      <c r="D33" s="3">
        <f t="shared" si="3"/>
        <v>4</v>
      </c>
      <c r="E33" s="3">
        <f t="shared" si="4"/>
        <v>2026</v>
      </c>
      <c r="F33" s="3">
        <f t="shared" si="0"/>
        <v>0.11894747899159663</v>
      </c>
      <c r="G33" s="3">
        <f t="shared" si="1"/>
        <v>2.3376996461130003E-2</v>
      </c>
      <c r="H33" s="3">
        <f t="shared" si="2"/>
        <v>0.14232447545272664</v>
      </c>
      <c r="I33" s="3">
        <v>44.1</v>
      </c>
      <c r="J33" s="3" t="s">
        <v>10</v>
      </c>
    </row>
    <row r="34" spans="1:10" x14ac:dyDescent="0.25">
      <c r="A34" s="3">
        <v>5913</v>
      </c>
      <c r="B34" s="3">
        <v>34</v>
      </c>
      <c r="C34" s="3">
        <v>311</v>
      </c>
      <c r="D34" s="3">
        <f t="shared" si="3"/>
        <v>4</v>
      </c>
      <c r="E34" s="3">
        <f t="shared" si="4"/>
        <v>2026</v>
      </c>
      <c r="F34" s="3">
        <f t="shared" si="0"/>
        <v>0.23088218144400616</v>
      </c>
      <c r="G34" s="3">
        <f t="shared" si="1"/>
        <v>4.5375757303236466E-2</v>
      </c>
      <c r="H34" s="3">
        <f t="shared" si="2"/>
        <v>0.27625793874724264</v>
      </c>
      <c r="I34" s="3">
        <v>85.6</v>
      </c>
      <c r="J34" s="3" t="s">
        <v>10</v>
      </c>
    </row>
    <row r="35" spans="1:10" x14ac:dyDescent="0.25">
      <c r="F35" s="10">
        <f>SUM(F4:F34)</f>
        <v>5.2576943491682382</v>
      </c>
      <c r="G35" s="10">
        <f>SUM(G4:G34)</f>
        <v>1.0333056508317624</v>
      </c>
      <c r="H35" s="10">
        <f>$H$37/SUM($I$4:$I$34)*I35</f>
        <v>6.2909999999999995</v>
      </c>
      <c r="I35" s="10">
        <v>1949.3</v>
      </c>
    </row>
    <row r="37" spans="1:10" x14ac:dyDescent="0.25">
      <c r="G37" s="5" t="s">
        <v>11</v>
      </c>
      <c r="H37" s="6">
        <v>6.2910000000000004</v>
      </c>
      <c r="I37" s="5" t="s">
        <v>12</v>
      </c>
    </row>
    <row r="38" spans="1:10" x14ac:dyDescent="0.25">
      <c r="G38" s="7" t="s">
        <v>13</v>
      </c>
      <c r="H38" s="8">
        <v>383.1</v>
      </c>
      <c r="I38" s="7" t="s">
        <v>14</v>
      </c>
    </row>
    <row r="39" spans="1:10" x14ac:dyDescent="0.25">
      <c r="G39" s="7" t="s">
        <v>15</v>
      </c>
      <c r="H39" s="8">
        <f>$H$37/SUM($H$40+$H$38)*H40</f>
        <v>5.2576943491682382</v>
      </c>
      <c r="I39" s="7" t="s">
        <v>12</v>
      </c>
    </row>
    <row r="40" spans="1:10" x14ac:dyDescent="0.25">
      <c r="G40" s="7" t="s">
        <v>16</v>
      </c>
      <c r="H40" s="8">
        <v>1949.3</v>
      </c>
      <c r="I40" s="7" t="s">
        <v>14</v>
      </c>
    </row>
    <row r="42" spans="1:10" x14ac:dyDescent="0.25">
      <c r="B42" s="9" t="s">
        <v>17</v>
      </c>
      <c r="H42" s="9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2011-02-27T13:29:05Z</dcterms:created>
  <dcterms:modified xsi:type="dcterms:W3CDTF">2026-04-27T07:38:48Z</dcterms:modified>
  <cp:category/>
  <cp:contentStatus/>
</cp:coreProperties>
</file>